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8190" yWindow="-15" windowWidth="8220" windowHeight="6495" activeTab="1"/>
  </bookViews>
  <sheets>
    <sheet name="2019" sheetId="4" r:id="rId1"/>
    <sheet name="2020" sheetId="8" r:id="rId2"/>
  </sheets>
  <calcPr calcId="144525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8" l="1"/>
  <c r="E5" i="4"/>
  <c r="G10" i="8" l="1"/>
  <c r="G11" i="8"/>
  <c r="G12" i="8"/>
  <c r="G9" i="8"/>
  <c r="E8" i="8"/>
  <c r="G8" i="8" s="1"/>
  <c r="E7" i="8"/>
  <c r="G7" i="8" s="1"/>
  <c r="E6" i="8"/>
  <c r="G6" i="8" s="1"/>
  <c r="G5" i="8"/>
  <c r="E8" i="4"/>
  <c r="G8" i="4" s="1"/>
  <c r="E7" i="4"/>
  <c r="G7" i="4" s="1"/>
  <c r="E6" i="4"/>
  <c r="G6" i="4" s="1"/>
  <c r="G14" i="8" l="1"/>
  <c r="G5" i="4"/>
  <c r="G9" i="4" l="1"/>
</calcChain>
</file>

<file path=xl/sharedStrings.xml><?xml version="1.0" encoding="utf-8"?>
<sst xmlns="http://schemas.openxmlformats.org/spreadsheetml/2006/main" count="84" uniqueCount="40">
  <si>
    <t>Đơn giá
(VNĐ)</t>
  </si>
  <si>
    <t>Thành tiền
(VNĐ)</t>
  </si>
  <si>
    <t>Bộ</t>
  </si>
  <si>
    <t>Tổng Cộng:</t>
  </si>
  <si>
    <t>PHÒNG THỰC HÀNH TRÊN MÁY TÍNH</t>
  </si>
  <si>
    <t>Máy lạnh</t>
  </si>
  <si>
    <t>Cái</t>
  </si>
  <si>
    <t>STT</t>
  </si>
  <si>
    <t>Tên hàng hoá</t>
  </si>
  <si>
    <t>Xuất xứ</t>
  </si>
  <si>
    <t>Đơn vị tính</t>
  </si>
  <si>
    <t>Số lượng</t>
  </si>
  <si>
    <t>Châu Á</t>
  </si>
  <si>
    <t>Hãng sản xuất: DELL
Model: Vostro 3668MT
Vi xử lý: Core i7-7700 (3.6Ghz/8MB)
Bộ nhớ RAM: 16GB (2x8GB)
Ổ cứng: HDD 1TB
Ổ đĩa quang: DVDRW
VGA_Nvidia Geforce GT1030_2GB_DDR3
Wireless/Bluetooth/Key&amp;Mouse/Ubuntu
Màn hình LCD 21"</t>
  </si>
  <si>
    <t>Giải thích</t>
  </si>
  <si>
    <t>Mỗi phòng 3 máy lạnh</t>
  </si>
  <si>
    <t>Mỗi phòng 1 máy chiếu</t>
  </si>
  <si>
    <t>Mỗi phòng 3 switch để kết nối mạng</t>
  </si>
  <si>
    <t>PM</t>
  </si>
  <si>
    <t>TRƯỜNG CAO ĐẲNG LÝ TỰ TRỌNG
THÀNH PHỐ HỒ CHÍ MINH
KHOA CÔNG NGHỆ THÔNG TIN</t>
  </si>
  <si>
    <t>CỘNG HOÀ XÃ HỘI CHŨ NGHĨA VIỆT NAM
Độc lập - Tự do - Hạnh phúc</t>
  </si>
  <si>
    <t>Hãng sản xuất: DELL
Model: Server DELL R730 Rack 2U
Vi xử lý: 2 CPU Xeon E5-2620
Bộ nhớ RAM: 256 GB (16x16GB)
Ổ cứng: SSD 4TB (8x512)
Màn hình LCD 19", Keyboard, Mouse</t>
  </si>
  <si>
    <t>Máy chủ ảo hoá giảng dạy thực hành các module ảo hoá</t>
  </si>
  <si>
    <t xml:space="preserve">Switch CISCO Catalyst 2960 </t>
  </si>
  <si>
    <t>Máy chiếu (Projector)
Màn chiếu ≥ (1800 x 1800) mm</t>
  </si>
  <si>
    <t>Phòng thực hành cấu hình hệ thống mạng</t>
  </si>
  <si>
    <t>Switch CISCO Catalyst 3750 WS-C3750X-24T-S</t>
  </si>
  <si>
    <t>Router Cisco Security ASA5525-K9</t>
  </si>
  <si>
    <t>Switch CISCO Lớp 3, WS-C3850-24T-S</t>
  </si>
  <si>
    <t>Tủ Rack Cabinet 19” 36U series 1000 ECP-36U1000A</t>
  </si>
  <si>
    <t>Chứa server và thiết bị mạng</t>
  </si>
  <si>
    <t>Nhật Bản</t>
  </si>
  <si>
    <t>Thành phố Hồ Chí Minh, ngày 23/03/2018</t>
  </si>
  <si>
    <t>TRƯỞNG ĐƠN VỊ</t>
  </si>
  <si>
    <t>Nhật</t>
  </si>
  <si>
    <t xml:space="preserve">DANH MỤC THIẾT BỊ ĐỀ NGHỊ ĐẦU TƯ CHO CHƯƠNG TRÌNH MỤC TIÊU KHOA CÔNG NGHỆ THÔNG TIN
NĂM 2020 </t>
  </si>
  <si>
    <t>DANH MỤC THIẾT BỊ ĐỀ NGHỊ ĐẦU TƯ CHO CHƯƠNG TRÌNH MỤC TIÊU KHOA CÔNG NGHỆ THÔNG TIN
NĂM 2019</t>
  </si>
  <si>
    <t>Cấu hình tối thiểu đáp ứng giảng dạy và tổ chức thi các chuyên ngành: Thiết kế đồ họa, Thiết kế Web, Lập trình máy tính, Tin học ứng dụng, Quản trị mạng, An ninh mạng, Kỹ thuật phần cứng máy tính.</t>
  </si>
  <si>
    <t>Trang bị 5 phòng, mỗi phòng 45 máy</t>
  </si>
  <si>
    <t>Trang bị 7 phòng, mỗi phòng 45 máy.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</si>
</sst>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</cellStyleXfs>
  <cellXfs count="28">
    <xf numFmtId="0" fontId="0" fillId="0" borderId="0" xfId="0"/>
    <xf numFmtId="0" fontId="18" fillId="0" borderId="0" xfId="0" applyFont="1"/>
    <xf numFmtId="0" fontId="20" fillId="2" borderId="3" xfId="1" applyFont="1" applyFill="1" applyBorder="1" applyAlignment="1">
      <alignment horizontal="center" vertical="center" wrapText="1"/>
    </xf>
    <xf numFmtId="176" fontId="20" fillId="2" borderId="3" xfId="2" applyNumberFormat="1" applyFont="1" applyFill="1" applyBorder="1" applyAlignment="1">
      <alignment horizontal="center" vertical="center" wrapText="1"/>
    </xf>
    <xf numFmtId="0" fontId="20" fillId="2" borderId="4" xfId="1" applyFont="1" applyFill="1" applyBorder="1" applyAlignment="1">
      <alignment vertical="center" wrapText="1"/>
    </xf>
    <xf numFmtId="0" fontId="20" fillId="2" borderId="3" xfId="1" applyFont="1" applyFill="1" applyBorder="1" applyAlignment="1">
      <alignment vertical="center" wrapText="1"/>
    </xf>
    <xf numFmtId="0" fontId="20" fillId="2" borderId="3" xfId="26" applyFont="1" applyFill="1" applyBorder="1" applyAlignment="1">
      <alignment horizontal="center" vertical="center" wrapText="1"/>
    </xf>
    <xf numFmtId="169" fontId="20" fillId="2" borderId="3" xfId="3" applyNumberFormat="1" applyFont="1" applyFill="1" applyBorder="1" applyAlignment="1">
      <alignment vertical="center" wrapText="1"/>
    </xf>
    <xf numFmtId="169" fontId="20" fillId="0" borderId="3" xfId="3" applyNumberFormat="1" applyFont="1" applyFill="1" applyBorder="1" applyAlignment="1">
      <alignment vertical="center" wrapText="1"/>
    </xf>
    <xf numFmtId="0" fontId="21" fillId="0" borderId="3" xfId="1" applyNumberFormat="1" applyFont="1" applyFill="1" applyBorder="1" applyAlignment="1">
      <alignment horizontal="center" vertical="center" wrapText="1"/>
    </xf>
    <xf numFmtId="0" fontId="21" fillId="0" borderId="3" xfId="26" applyFont="1" applyFill="1" applyBorder="1" applyAlignment="1">
      <alignment horizontal="center" vertical="center" wrapText="1"/>
    </xf>
    <xf numFmtId="169" fontId="21" fillId="0" borderId="3" xfId="3" applyNumberFormat="1" applyFont="1" applyFill="1" applyBorder="1" applyAlignment="1">
      <alignment vertical="center" wrapText="1"/>
    </xf>
    <xf numFmtId="169" fontId="21" fillId="0" borderId="3" xfId="3" applyNumberFormat="1" applyFont="1" applyFill="1" applyBorder="1" applyAlignment="1">
      <alignment horizontal="left" vertical="center" wrapText="1"/>
    </xf>
    <xf numFmtId="169" fontId="22" fillId="0" borderId="3" xfId="0" applyNumberFormat="1" applyFont="1" applyBorder="1"/>
    <xf numFmtId="0" fontId="23" fillId="0" borderId="3" xfId="0" applyFont="1" applyBorder="1"/>
    <xf numFmtId="0" fontId="0" fillId="0" borderId="0" xfId="0" applyAlignment="1">
      <alignment horizontal="center" vertical="center"/>
    </xf>
    <xf numFmtId="0" fontId="21" fillId="2" borderId="3" xfId="1" applyFont="1" applyFill="1" applyBorder="1" applyAlignment="1">
      <alignment horizontal="center" vertical="center" wrapText="1"/>
    </xf>
    <xf numFmtId="0" fontId="21" fillId="2" borderId="3" xfId="26" applyFont="1" applyFill="1" applyBorder="1" applyAlignment="1">
      <alignment horizontal="center" vertical="center" wrapText="1"/>
    </xf>
    <xf numFmtId="169" fontId="21" fillId="2" borderId="3" xfId="3" applyNumberFormat="1" applyFont="1" applyFill="1" applyBorder="1" applyAlignment="1">
      <alignment vertical="center" wrapText="1"/>
    </xf>
    <xf numFmtId="0" fontId="21" fillId="2" borderId="3" xfId="1" applyFont="1" applyFill="1" applyBorder="1" applyAlignment="1">
      <alignment vertical="center" wrapText="1"/>
    </xf>
    <xf numFmtId="0" fontId="20" fillId="0" borderId="3" xfId="1" quotePrefix="1" applyFont="1" applyFill="1" applyBorder="1" applyAlignment="1">
      <alignment vertical="center" wrapText="1"/>
    </xf>
    <xf numFmtId="0" fontId="17" fillId="0" borderId="0" xfId="0" applyFont="1" applyAlignment="1">
      <alignment horizontal="center"/>
    </xf>
    <xf numFmtId="0" fontId="22" fillId="0" borderId="3" xfId="0" applyFont="1" applyBorder="1" applyAlignment="1">
      <alignment horizontal="right"/>
    </xf>
    <xf numFmtId="0" fontId="22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9" fillId="0" borderId="0" xfId="1" quotePrefix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169" fontId="21" fillId="0" borderId="3" xfId="3" applyNumberFormat="1" applyFont="1" applyFill="1" applyBorder="1" applyAlignment="1">
      <alignment horizontal="left" vertical="center" wrapText="1"/>
    </xf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1651017</xdr:colOff>
      <xdr:row>0</xdr:row>
      <xdr:rowOff>762000</xdr:rowOff>
    </xdr:from>
    <xdr:to>
      <xdr:col>1</xdr:col>
      <xdr:colOff>3524267</xdr:colOff>
      <xdr:row>0</xdr:row>
      <xdr:rowOff>762000</xdr:rowOff>
    </xdr:to>
    <xdr:cxnSp macro="">
      <xdr:nvCxnSpPr>
        <xdr:cNvPr id="3" name="Straight Connector 2"/>
        <xdr:cNvCxnSpPr/>
      </xdr:nvCxnSpPr>
      <xdr:spPr>
        <a:xfrm>
          <a:off x="2106100" y="762000"/>
          <a:ext cx="1873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539750</xdr:colOff>
      <xdr:row>0</xdr:row>
      <xdr:rowOff>666749</xdr:rowOff>
    </xdr:from>
    <xdr:to>
      <xdr:col>7</xdr:col>
      <xdr:colOff>560916</xdr:colOff>
      <xdr:row>0</xdr:row>
      <xdr:rowOff>666749</xdr:rowOff>
    </xdr:to>
    <xdr:cxnSp macro="">
      <xdr:nvCxnSpPr>
        <xdr:cNvPr id="4" name="Straight Connector 3"/>
        <xdr:cNvCxnSpPr/>
      </xdr:nvCxnSpPr>
      <xdr:spPr>
        <a:xfrm>
          <a:off x="7905750" y="666749"/>
          <a:ext cx="15028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1449926</xdr:colOff>
      <xdr:row>0</xdr:row>
      <xdr:rowOff>751417</xdr:rowOff>
    </xdr:from>
    <xdr:to>
      <xdr:col>2</xdr:col>
      <xdr:colOff>169343</xdr:colOff>
      <xdr:row>0</xdr:row>
      <xdr:rowOff>751417</xdr:rowOff>
    </xdr:to>
    <xdr:cxnSp macro="">
      <xdr:nvCxnSpPr>
        <xdr:cNvPr id="2" name="Straight Connector 1"/>
        <xdr:cNvCxnSpPr/>
      </xdr:nvCxnSpPr>
      <xdr:spPr>
        <a:xfrm>
          <a:off x="1905009" y="751417"/>
          <a:ext cx="20108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423338</xdr:colOff>
      <xdr:row>0</xdr:row>
      <xdr:rowOff>656166</xdr:rowOff>
    </xdr:from>
    <xdr:to>
      <xdr:col>7</xdr:col>
      <xdr:colOff>412754</xdr:colOff>
      <xdr:row>0</xdr:row>
      <xdr:rowOff>656166</xdr:rowOff>
    </xdr:to>
    <xdr:cxnSp macro="">
      <xdr:nvCxnSpPr>
        <xdr:cNvPr id="3" name="Straight Connector 2"/>
        <xdr:cNvCxnSpPr/>
      </xdr:nvCxnSpPr>
      <xdr:spPr>
        <a:xfrm>
          <a:off x="7503588" y="656166"/>
          <a:ext cx="14710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79" zoomScaleNormal="79" workbookViewId="0">
      <selection activeCell="G9" sqref="G9"/>
    </sheetView>
  </sheetViews>
  <sheetFormatPr defaultRowHeight="15"/>
  <cols>
    <col min="1" max="1" width="6.85546875" customWidth="1"/>
    <col min="2" max="2" width="53.7109375" customWidth="1"/>
    <col min="3" max="3" width="14.85546875" customWidth="1"/>
    <col min="6" max="6" width="16.7109375" customWidth="1"/>
    <col min="7" max="7" width="22.28515625" bestFit="1" customWidth="1"/>
    <col min="8" max="8" width="32.140625" customWidth="1"/>
  </cols>
  <sheetData>
    <row r="1" spans="1:8" ht="69.75" customHeight="1">
      <c r="B1" s="25" t="s">
        <v>19</v>
      </c>
      <c r="C1" s="25"/>
      <c r="D1" s="25"/>
      <c r="F1" s="25" t="s">
        <v>20</v>
      </c>
      <c r="G1" s="25"/>
      <c r="H1" s="25"/>
    </row>
    <row r="2" spans="1:8" ht="48" customHeight="1">
      <c r="A2" s="24" t="s">
        <v>36</v>
      </c>
      <c r="B2" s="24"/>
      <c r="C2" s="24"/>
      <c r="D2" s="24"/>
      <c r="E2" s="24"/>
      <c r="F2" s="24"/>
      <c r="G2" s="24"/>
      <c r="H2" s="24"/>
    </row>
    <row r="3" spans="1:8" ht="33">
      <c r="A3" s="2" t="s">
        <v>7</v>
      </c>
      <c r="B3" s="2" t="s">
        <v>8</v>
      </c>
      <c r="C3" s="2" t="s">
        <v>9</v>
      </c>
      <c r="D3" s="2" t="s">
        <v>10</v>
      </c>
      <c r="E3" s="2" t="s">
        <v>11</v>
      </c>
      <c r="F3" s="3" t="s">
        <v>0</v>
      </c>
      <c r="G3" s="3" t="s">
        <v>1</v>
      </c>
      <c r="H3" s="2" t="s">
        <v>14</v>
      </c>
    </row>
    <row r="4" spans="1:8" ht="33">
      <c r="A4" s="16" t="s">
        <v>18</v>
      </c>
      <c r="B4" s="5" t="s">
        <v>4</v>
      </c>
      <c r="C4" s="19"/>
      <c r="D4" s="19"/>
      <c r="E4" s="17">
        <v>7</v>
      </c>
      <c r="F4" s="18"/>
      <c r="G4" s="18"/>
      <c r="H4" s="11" t="s">
        <v>39</v>
      </c>
    </row>
    <row r="5" spans="1:8" ht="164.25" customHeight="1">
      <c r="A5" s="9">
        <v>1</v>
      </c>
      <c r="B5" s="20" t="s">
        <v>13</v>
      </c>
      <c r="C5" s="10" t="s">
        <v>12</v>
      </c>
      <c r="D5" s="10" t="s">
        <v>2</v>
      </c>
      <c r="E5" s="10">
        <f>E4*45</f>
        <v>315</v>
      </c>
      <c r="F5" s="11">
        <v>29000000</v>
      </c>
      <c r="G5" s="11">
        <f>F5*E5</f>
        <v>9135000000</v>
      </c>
      <c r="H5" s="11" t="s">
        <v>37</v>
      </c>
    </row>
    <row r="6" spans="1:8" ht="19.5" customHeight="1">
      <c r="A6" s="9">
        <v>2</v>
      </c>
      <c r="B6" s="20" t="s">
        <v>5</v>
      </c>
      <c r="C6" s="10" t="s">
        <v>34</v>
      </c>
      <c r="D6" s="10" t="s">
        <v>2</v>
      </c>
      <c r="E6" s="10">
        <f>E4*3</f>
        <v>21</v>
      </c>
      <c r="F6" s="11">
        <v>20000000</v>
      </c>
      <c r="G6" s="11">
        <f t="shared" ref="G6:G8" si="0">F6*E6</f>
        <v>420000000</v>
      </c>
      <c r="H6" s="11" t="s">
        <v>15</v>
      </c>
    </row>
    <row r="7" spans="1:8" ht="33">
      <c r="A7" s="9">
        <v>3</v>
      </c>
      <c r="B7" s="20" t="s">
        <v>24</v>
      </c>
      <c r="C7" s="10" t="s">
        <v>34</v>
      </c>
      <c r="D7" s="10" t="s">
        <v>2</v>
      </c>
      <c r="E7" s="10">
        <f>E4</f>
        <v>7</v>
      </c>
      <c r="F7" s="11">
        <v>17000000</v>
      </c>
      <c r="G7" s="11">
        <f t="shared" si="0"/>
        <v>119000000</v>
      </c>
      <c r="H7" s="11" t="s">
        <v>16</v>
      </c>
    </row>
    <row r="8" spans="1:8" ht="33">
      <c r="A8" s="9">
        <v>4</v>
      </c>
      <c r="B8" s="20" t="s">
        <v>23</v>
      </c>
      <c r="C8" s="10" t="s">
        <v>12</v>
      </c>
      <c r="D8" s="10" t="s">
        <v>6</v>
      </c>
      <c r="E8" s="10">
        <f>E4*3</f>
        <v>21</v>
      </c>
      <c r="F8" s="11">
        <v>10000000</v>
      </c>
      <c r="G8" s="11">
        <f t="shared" si="0"/>
        <v>210000000</v>
      </c>
      <c r="H8" s="11" t="s">
        <v>17</v>
      </c>
    </row>
    <row r="9" spans="1:8" ht="17.25">
      <c r="A9" s="22" t="s">
        <v>3</v>
      </c>
      <c r="B9" s="22"/>
      <c r="C9" s="22"/>
      <c r="D9" s="22"/>
      <c r="E9" s="22"/>
      <c r="F9" s="22"/>
      <c r="G9" s="13">
        <f>SUM(G5:G8)</f>
        <v>9884000000</v>
      </c>
      <c r="H9" s="14"/>
    </row>
    <row r="11" spans="1:8" ht="16.5">
      <c r="E11" s="26" t="s">
        <v>32</v>
      </c>
      <c r="F11" s="26"/>
      <c r="G11" s="26"/>
    </row>
    <row r="12" spans="1:8" ht="21.75" customHeight="1">
      <c r="E12" s="23" t="s">
        <v>33</v>
      </c>
      <c r="F12" s="23"/>
      <c r="G12" s="23"/>
    </row>
    <row r="13" spans="1:8">
      <c r="E13" s="1"/>
      <c r="F13" s="1"/>
      <c r="G13" s="1"/>
    </row>
    <row r="14" spans="1:8">
      <c r="E14" s="1"/>
      <c r="F14" s="1"/>
      <c r="G14" s="1"/>
    </row>
    <row r="15" spans="1:8">
      <c r="E15" s="1"/>
      <c r="F15" s="1"/>
      <c r="G15" s="1"/>
    </row>
    <row r="16" spans="1:8">
      <c r="E16" s="1"/>
      <c r="F16" s="1"/>
      <c r="G16" s="1"/>
    </row>
    <row r="17" spans="5:7">
      <c r="E17" s="1"/>
      <c r="F17" s="1"/>
      <c r="G17" s="1"/>
    </row>
    <row r="18" spans="5:7">
      <c r="E18" s="21"/>
      <c r="F18" s="21"/>
      <c r="G18" s="21"/>
    </row>
  </sheetData>
  <mergeCells count="7">
    <mergeCell ref="E18:G18"/>
    <mergeCell ref="A9:F9"/>
    <mergeCell ref="E12:G12"/>
    <mergeCell ref="A2:H2"/>
    <mergeCell ref="B1:D1"/>
    <mergeCell ref="F1:H1"/>
    <mergeCell ref="E11:G11"/>
  </mergeCells>
  <pageMargins left="0.45866141700000002" right="0.20866141699999999" top="0.59055118100000004" bottom="0.24803149599999999" header="6.4960630000000005E-2" footer="6.4960630000000005E-2"/>
  <pageSetup paperSize="9"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topLeftCell="B7" zoomScale="90" zoomScaleNormal="90" workbookViewId="0">
      <selection activeCell="E10" sqref="E10:G10"/>
    </sheetView>
  </sheetViews>
  <sheetFormatPr defaultRowHeight="15"/>
  <cols>
    <col min="1" max="1" width="6.85546875" customWidth="1"/>
    <col min="2" max="2" width="53.5703125" customWidth="1"/>
    <col min="3" max="3" width="14.85546875" customWidth="1"/>
    <col min="6" max="6" width="16.7109375" customWidth="1"/>
    <col min="7" max="7" width="22.28515625" bestFit="1" customWidth="1"/>
    <col min="8" max="8" width="34" customWidth="1"/>
  </cols>
  <sheetData>
    <row r="1" spans="1:8" ht="69.75" customHeight="1">
      <c r="B1" s="25" t="s">
        <v>19</v>
      </c>
      <c r="C1" s="25"/>
      <c r="D1" s="25"/>
      <c r="F1" s="25" t="s">
        <v>20</v>
      </c>
      <c r="G1" s="25"/>
      <c r="H1" s="25"/>
    </row>
    <row r="2" spans="1:8" ht="52.5" customHeight="1">
      <c r="A2" s="24" t="s">
        <v>35</v>
      </c>
      <c r="B2" s="24"/>
      <c r="C2" s="24"/>
      <c r="D2" s="24"/>
      <c r="E2" s="24"/>
      <c r="F2" s="24"/>
      <c r="G2" s="24"/>
      <c r="H2" s="24"/>
    </row>
    <row r="3" spans="1:8" ht="33">
      <c r="A3" s="2" t="s">
        <v>7</v>
      </c>
      <c r="B3" s="2" t="s">
        <v>8</v>
      </c>
      <c r="C3" s="2" t="s">
        <v>9</v>
      </c>
      <c r="D3" s="2" t="s">
        <v>10</v>
      </c>
      <c r="E3" s="2" t="s">
        <v>11</v>
      </c>
      <c r="F3" s="3" t="s">
        <v>0</v>
      </c>
      <c r="G3" s="3" t="s">
        <v>1</v>
      </c>
      <c r="H3" s="2" t="s">
        <v>14</v>
      </c>
    </row>
    <row r="4" spans="1:8" ht="33">
      <c r="A4" s="2" t="s">
        <v>18</v>
      </c>
      <c r="B4" s="4" t="s">
        <v>4</v>
      </c>
      <c r="C4" s="5"/>
      <c r="D4" s="5"/>
      <c r="E4" s="6">
        <v>5</v>
      </c>
      <c r="F4" s="7"/>
      <c r="G4" s="7"/>
      <c r="H4" s="8" t="s">
        <v>38</v>
      </c>
    </row>
    <row r="5" spans="1:8" ht="156" customHeight="1">
      <c r="A5" s="9">
        <v>1</v>
      </c>
      <c r="B5" s="20" t="s">
        <v>13</v>
      </c>
      <c r="C5" s="10" t="s">
        <v>12</v>
      </c>
      <c r="D5" s="10" t="s">
        <v>2</v>
      </c>
      <c r="E5" s="10">
        <f>E4*45</f>
        <v>225</v>
      </c>
      <c r="F5" s="11">
        <v>29000000</v>
      </c>
      <c r="G5" s="11">
        <f>F5*E5</f>
        <v>6525000000</v>
      </c>
      <c r="H5" s="11" t="s">
        <v>37</v>
      </c>
    </row>
    <row r="6" spans="1:8" ht="23.25" customHeight="1">
      <c r="A6" s="9">
        <v>2</v>
      </c>
      <c r="B6" s="20" t="s">
        <v>5</v>
      </c>
      <c r="C6" s="10" t="s">
        <v>31</v>
      </c>
      <c r="D6" s="10" t="s">
        <v>2</v>
      </c>
      <c r="E6" s="10">
        <f>E4*3</f>
        <v>15</v>
      </c>
      <c r="F6" s="11">
        <v>20000000</v>
      </c>
      <c r="G6" s="11">
        <f>F6*E6</f>
        <v>300000000</v>
      </c>
      <c r="H6" s="11" t="s">
        <v>15</v>
      </c>
    </row>
    <row r="7" spans="1:8" ht="37.5" customHeight="1">
      <c r="A7" s="9">
        <v>3</v>
      </c>
      <c r="B7" s="20" t="s">
        <v>24</v>
      </c>
      <c r="C7" s="10" t="s">
        <v>31</v>
      </c>
      <c r="D7" s="10" t="s">
        <v>2</v>
      </c>
      <c r="E7" s="10">
        <f>E4</f>
        <v>5</v>
      </c>
      <c r="F7" s="11">
        <v>17000000</v>
      </c>
      <c r="G7" s="11">
        <f t="shared" ref="G7:G8" si="0">F7*E7</f>
        <v>85000000</v>
      </c>
      <c r="H7" s="11" t="s">
        <v>16</v>
      </c>
    </row>
    <row r="8" spans="1:8" ht="33">
      <c r="A8" s="9">
        <v>4</v>
      </c>
      <c r="B8" s="20" t="s">
        <v>23</v>
      </c>
      <c r="C8" s="10" t="s">
        <v>12</v>
      </c>
      <c r="D8" s="10" t="s">
        <v>6</v>
      </c>
      <c r="E8" s="10">
        <f>E4*3</f>
        <v>15</v>
      </c>
      <c r="F8" s="11">
        <v>10000000</v>
      </c>
      <c r="G8" s="11">
        <f t="shared" si="0"/>
        <v>150000000</v>
      </c>
      <c r="H8" s="11" t="s">
        <v>17</v>
      </c>
    </row>
    <row r="9" spans="1:8" ht="99">
      <c r="A9" s="9">
        <v>5</v>
      </c>
      <c r="B9" s="20" t="s">
        <v>21</v>
      </c>
      <c r="C9" s="10" t="s">
        <v>12</v>
      </c>
      <c r="D9" s="10" t="s">
        <v>2</v>
      </c>
      <c r="E9" s="10">
        <v>4</v>
      </c>
      <c r="F9" s="11">
        <v>400000000</v>
      </c>
      <c r="G9" s="11">
        <f>F9*E9</f>
        <v>1600000000</v>
      </c>
      <c r="H9" s="11" t="s">
        <v>22</v>
      </c>
    </row>
    <row r="10" spans="1:8" ht="18.75" customHeight="1">
      <c r="A10" s="9">
        <v>6</v>
      </c>
      <c r="B10" s="20" t="s">
        <v>27</v>
      </c>
      <c r="C10" s="10" t="s">
        <v>12</v>
      </c>
      <c r="D10" s="10" t="s">
        <v>6</v>
      </c>
      <c r="E10" s="10">
        <v>2</v>
      </c>
      <c r="F10" s="11">
        <v>130000000</v>
      </c>
      <c r="G10" s="11">
        <f t="shared" ref="G10:G12" si="1">F10*E10</f>
        <v>260000000</v>
      </c>
      <c r="H10" s="27" t="s">
        <v>25</v>
      </c>
    </row>
    <row r="11" spans="1:8" ht="18.75" customHeight="1">
      <c r="A11" s="9">
        <v>7</v>
      </c>
      <c r="B11" s="20" t="s">
        <v>28</v>
      </c>
      <c r="C11" s="10" t="s">
        <v>12</v>
      </c>
      <c r="D11" s="10" t="s">
        <v>6</v>
      </c>
      <c r="E11" s="10">
        <v>2</v>
      </c>
      <c r="F11" s="11">
        <v>120000000</v>
      </c>
      <c r="G11" s="11">
        <f t="shared" si="1"/>
        <v>240000000</v>
      </c>
      <c r="H11" s="27"/>
    </row>
    <row r="12" spans="1:8" ht="21" customHeight="1">
      <c r="A12" s="9">
        <v>8</v>
      </c>
      <c r="B12" s="20" t="s">
        <v>26</v>
      </c>
      <c r="C12" s="10" t="s">
        <v>12</v>
      </c>
      <c r="D12" s="10" t="s">
        <v>6</v>
      </c>
      <c r="E12" s="10">
        <v>4</v>
      </c>
      <c r="F12" s="11">
        <v>110000000</v>
      </c>
      <c r="G12" s="11">
        <f t="shared" si="1"/>
        <v>440000000</v>
      </c>
      <c r="H12" s="27"/>
    </row>
    <row r="13" spans="1:8" ht="33">
      <c r="A13" s="9">
        <v>9</v>
      </c>
      <c r="B13" s="20" t="s">
        <v>29</v>
      </c>
      <c r="C13" s="10" t="s">
        <v>12</v>
      </c>
      <c r="D13" s="10" t="s">
        <v>6</v>
      </c>
      <c r="E13" s="10">
        <v>1</v>
      </c>
      <c r="F13" s="11">
        <v>13000000</v>
      </c>
      <c r="G13" s="11">
        <v>15000000</v>
      </c>
      <c r="H13" s="12" t="s">
        <v>30</v>
      </c>
    </row>
    <row r="14" spans="1:8" ht="17.25">
      <c r="A14" s="22" t="s">
        <v>3</v>
      </c>
      <c r="B14" s="22"/>
      <c r="C14" s="22"/>
      <c r="D14" s="22"/>
      <c r="E14" s="22"/>
      <c r="F14" s="22"/>
      <c r="G14" s="13">
        <f>SUM(G5:G13)</f>
        <v>9615000000</v>
      </c>
      <c r="H14" s="14"/>
    </row>
    <row r="16" spans="1:8" ht="16.5">
      <c r="E16" s="26" t="s">
        <v>32</v>
      </c>
      <c r="F16" s="26"/>
      <c r="G16" s="26"/>
    </row>
    <row r="17" spans="5:7" s="15" customFormat="1" ht="25.5" customHeight="1">
      <c r="E17" s="23" t="s">
        <v>33</v>
      </c>
      <c r="F17" s="23"/>
      <c r="G17" s="23"/>
    </row>
    <row r="18" spans="5:7">
      <c r="E18" s="1"/>
      <c r="F18" s="1"/>
      <c r="G18" s="1"/>
    </row>
    <row r="19" spans="5:7">
      <c r="E19" s="1"/>
      <c r="F19" s="1"/>
      <c r="G19" s="1"/>
    </row>
    <row r="20" spans="5:7">
      <c r="E20" s="1"/>
      <c r="F20" s="1"/>
      <c r="G20" s="1"/>
    </row>
    <row r="21" spans="5:7">
      <c r="E21" s="1"/>
      <c r="F21" s="1"/>
      <c r="G21" s="1"/>
    </row>
    <row r="22" spans="5:7">
      <c r="E22" s="1"/>
      <c r="F22" s="1"/>
      <c r="G22" s="1"/>
    </row>
    <row r="23" spans="5:7">
      <c r="E23" s="21"/>
      <c r="F23" s="21"/>
      <c r="G23" s="21"/>
    </row>
  </sheetData>
  <mergeCells count="8">
    <mergeCell ref="E23:G23"/>
    <mergeCell ref="H10:H12"/>
    <mergeCell ref="B1:D1"/>
    <mergeCell ref="F1:H1"/>
    <mergeCell ref="A14:F14"/>
    <mergeCell ref="E16:G16"/>
    <mergeCell ref="E17:G17"/>
    <mergeCell ref="A2:H2"/>
  </mergeCells>
  <pageMargins left="0.24173228350000001" right="0.14169999999999999" top="0.59055118100000004" bottom="0.24803149599999999" header="0.25" footer="6.4960630000000005E-2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</vt:lpstr>
      <vt:lpstr>2020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CMAI-TCHC</cp:lastModifiedBy>
  <cp:lastPrinted>2018-03-23T07:34:18Z</cp:lastPrinted>
  <dcterms:created xsi:type="dcterms:W3CDTF">2017-10-14T03:10:58Z</dcterms:created>
  <dcterms:modified xsi:type="dcterms:W3CDTF">2018-03-23T10:28:01Z</dcterms:modified>
</cp:coreProperties>
</file>